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7 Ноября, 1-14 - Расчет общей п" sheetId="1" r:id="rId1"/>
  </sheets>
  <definedNames>
    <definedName name="_xlnm.Print_Titles" localSheetId="0">'7 Ноября, 1-14 - Расчет общей п'!$8:$8</definedName>
  </definedNames>
  <calcPr calcId="145621"/>
</workbook>
</file>

<file path=xl/calcChain.xml><?xml version="1.0" encoding="utf-8"?>
<calcChain xmlns="http://schemas.openxmlformats.org/spreadsheetml/2006/main">
  <c r="A52" i="1" l="1"/>
  <c r="A51" i="1"/>
  <c r="A50" i="1"/>
  <c r="A49" i="1"/>
  <c r="A48" i="1"/>
  <c r="A47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</calcChain>
</file>

<file path=xl/sharedStrings.xml><?xml version="1.0" encoding="utf-8"?>
<sst xmlns="http://schemas.openxmlformats.org/spreadsheetml/2006/main" count="183" uniqueCount="96">
  <si>
    <t>РАСЧЕТ ПОТРЕБНОСТИ В МАТЕРИАЛАХ</t>
  </si>
  <si>
    <t>Стройка</t>
  </si>
  <si>
    <t>НТ МУП Горэнерго-НТ</t>
  </si>
  <si>
    <t>Объект</t>
  </si>
  <si>
    <t>Теплотрассы Дзержинского района</t>
  </si>
  <si>
    <t>Смета № 13.08.23</t>
  </si>
  <si>
    <t>Ремонт участка теплотрассы по ул. 7 Ноября, 1-14 (от ТУ № 3/74-50 до ТУ № 3/74-56).</t>
  </si>
  <si>
    <t>№ п/п</t>
  </si>
  <si>
    <t>Код ресурса</t>
  </si>
  <si>
    <t>Наименование ресурса</t>
  </si>
  <si>
    <t>Ед. изм.</t>
  </si>
  <si>
    <t>Кол.</t>
  </si>
  <si>
    <t>Ресурсы подрядчика</t>
  </si>
  <si>
    <t xml:space="preserve">          Материалы</t>
  </si>
  <si>
    <t>101-0324</t>
  </si>
  <si>
    <t>Кислород технический: газообразный</t>
  </si>
  <si>
    <t>м3</t>
  </si>
  <si>
    <t xml:space="preserve">1 </t>
  </si>
  <si>
    <t>101-0388</t>
  </si>
  <si>
    <t>Краски масляные земляные марки: МА-0115 мумия, сурик железный</t>
  </si>
  <si>
    <t>т</t>
  </si>
  <si>
    <t>101-1513</t>
  </si>
  <si>
    <t>Электроды диаметром: 4 мм Э42</t>
  </si>
  <si>
    <t>101-1669</t>
  </si>
  <si>
    <t>Очес льняной</t>
  </si>
  <si>
    <t>кг</t>
  </si>
  <si>
    <t>101-1742</t>
  </si>
  <si>
    <t>Толь с крупнозернистой посыпкой гидроизоляционный марки ТГ-350</t>
  </si>
  <si>
    <t>м2</t>
  </si>
  <si>
    <t>101-1805</t>
  </si>
  <si>
    <t>Гвозди строительные</t>
  </si>
  <si>
    <t>101-1825</t>
  </si>
  <si>
    <t>Олифа натуральная</t>
  </si>
  <si>
    <t>101-2278</t>
  </si>
  <si>
    <t>Пропан-бутан, смесь техническая</t>
  </si>
  <si>
    <t>102-0025</t>
  </si>
  <si>
    <t>Бруски обрезные хвойных пород длиной: 4-6,5 м, шириной 75-150 мм, толщиной 40-75 мм, III сорта</t>
  </si>
  <si>
    <t>201-0889</t>
  </si>
  <si>
    <t>Опоры неподвижные из горячекатаных профилей для трубопроводов</t>
  </si>
  <si>
    <t>203-0512</t>
  </si>
  <si>
    <t>Щиты: из досок толщиной 40 мм</t>
  </si>
  <si>
    <t>204-0100</t>
  </si>
  <si>
    <t>Горячекатаная арматурная сталь класса: А-I, А-II, А-III</t>
  </si>
  <si>
    <t>401-0003</t>
  </si>
  <si>
    <t>Бетон тяжелый, класс: В7,5 (М100)</t>
  </si>
  <si>
    <t>402-0002</t>
  </si>
  <si>
    <t>Раствор готовый кладочный цементный марки: 50</t>
  </si>
  <si>
    <t>402-0013</t>
  </si>
  <si>
    <t>Раствор готовый кладочный цементно-известковый марки: 50</t>
  </si>
  <si>
    <t>403-0033</t>
  </si>
  <si>
    <t>Камни бетонные стеновые из легкого бетона, марка: 50</t>
  </si>
  <si>
    <t>404-0005</t>
  </si>
  <si>
    <t>Кирпич керамический одинарный, размером 250х120х65 мм, марка: 100</t>
  </si>
  <si>
    <t>1000 шт.</t>
  </si>
  <si>
    <t>405-0253</t>
  </si>
  <si>
    <t>Известь строительная: негашеная комовая, сорт I</t>
  </si>
  <si>
    <t>405-0254</t>
  </si>
  <si>
    <t>Известь строительная: негашеная хлорная, марки А</t>
  </si>
  <si>
    <t>408-0015</t>
  </si>
  <si>
    <t>Щебень из природного камня для строительных работ марка: 800, фракция 20-40 мм</t>
  </si>
  <si>
    <t>408-0122</t>
  </si>
  <si>
    <t>Песок природный для строительных: работ средний</t>
  </si>
  <si>
    <t>411-0001</t>
  </si>
  <si>
    <t>Вода</t>
  </si>
  <si>
    <t>текущие цены</t>
  </si>
  <si>
    <t>Бурт PP-R Дн110 с фланцем 100</t>
  </si>
  <si>
    <t>шт</t>
  </si>
  <si>
    <t>Муфта PP-R комбинированная под ключ Дн 50 х1 1/2</t>
  </si>
  <si>
    <t>Переходник 1 1/2"х 1 1/4" резьба внутренняя-наружная</t>
  </si>
  <si>
    <t>Тройник PP-R переходной  Дн 110 х50 х110</t>
  </si>
  <si>
    <t>Труба PP-RGF арм стекловолокном Дн 50х8,3 Ру25 SDR6 Т&lt;80С L=4м</t>
  </si>
  <si>
    <t>м</t>
  </si>
  <si>
    <t>ТССЦ-110-0103</t>
  </si>
  <si>
    <t>Люк  легкого типа Л</t>
  </si>
  <si>
    <t>шт.</t>
  </si>
  <si>
    <t>ТССЦ-201-0755</t>
  </si>
  <si>
    <t>Отдельные конструктивные элементы зданий и сооружений с преобладанием: горячекатаных профилей, средняя масса сборочной единицы до 0,1 т</t>
  </si>
  <si>
    <t>ТССЦ-302-1834</t>
  </si>
  <si>
    <t>Кран шаровой муфтовый, диаметром: 32 мм</t>
  </si>
  <si>
    <t>ТССЦ-408-0122</t>
  </si>
  <si>
    <t>ТССЦ-409-0074</t>
  </si>
  <si>
    <t>Щебень шлаковый для дорожного строительства, фракция: 20-40 мм, марка 600</t>
  </si>
  <si>
    <t>ТССЦ-507-1003</t>
  </si>
  <si>
    <t>Фланцы стальные плоские приварные из стали ВСт3сп2, ВСт3сп3, давлением: 1,6 МПа (16 кгс/см2), диаметром 100 мм</t>
  </si>
  <si>
    <t>ТССЦ-507-2295</t>
  </si>
  <si>
    <t>Переходы концентрические на Ру до 16 МПа (160 кгс/см2) диаметром условного прохода: 100х65 мм, наружным диаметром и толщиной стенки 108х4-76х3,5 мм</t>
  </si>
  <si>
    <t>Ресурсы заказчика</t>
  </si>
  <si>
    <t>Муфта PP-R Дн110</t>
  </si>
  <si>
    <t>Угольник PP-R Дн110</t>
  </si>
  <si>
    <t>Труба PP-RGF белая арм стекловолокном Дн 110х18,3 Ру25 SDR6 Т&lt;80С L=4м</t>
  </si>
  <si>
    <t>ТССЦ-403-8226</t>
  </si>
  <si>
    <t>Плиты покрытия и днищ круглые плоские (с отверстиями и без отверстий) из бетона В15 (М200) с расходом арматуры 100 кг/м3 (КЦП 1-10-1, 0,1м3/шт)</t>
  </si>
  <si>
    <t>ТССЦ-403-8241</t>
  </si>
  <si>
    <t>Плита днища: ПН10 /бетон В15 (М200), объем 0,18 м3, расход ар-ры 15,14 кг / (серия 3.900.1-14)</t>
  </si>
  <si>
    <t>ТССЦ-403-8272</t>
  </si>
  <si>
    <t>Кольцо стеновое смотровых колодцев: КС10.9 /бетон В15 (М200), объем 0,24 м3, расход арматуры 5,66 кг/ (серия 3.900.1-14)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</si>
</sst>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"/>
    <numFmt numFmtId="165" formatCode="0.00000"/>
    <numFmt numFmtId="166" formatCode="0.0000000"/>
    <numFmt numFmtId="167" formatCode="0.000"/>
    <numFmt numFmtId="168" formatCode="0.000000"/>
    <numFmt numFmtId="169" formatCode="0.0"/>
  </numFmts>
  <fonts count="6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2"/>
      <name val="Arial"/>
      <charset val="204"/>
    </font>
    <font>
      <b/>
      <sz val="14"/>
      <name val="Arial"/>
      <charset val="204"/>
    </font>
    <font>
      <sz val="9"/>
      <name val="Arial"/>
      <charset val="204"/>
    </font>
    <font>
      <b/>
      <sz val="9"/>
      <color rgb="FF00000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wrapText="1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165" fontId="1" fillId="0" borderId="1" xfId="0" applyNumberFormat="1" applyFont="1" applyFill="1" applyBorder="1" applyAlignment="1" applyProtection="1">
      <alignment horizontal="center" vertical="top" wrapText="1"/>
    </xf>
    <xf numFmtId="166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center" vertical="top" wrapText="1"/>
    </xf>
    <xf numFmtId="167" fontId="1" fillId="0" borderId="1" xfId="0" applyNumberFormat="1" applyFont="1" applyFill="1" applyBorder="1" applyAlignment="1" applyProtection="1">
      <alignment horizontal="center" vertical="top" wrapText="1"/>
    </xf>
    <xf numFmtId="168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169" fontId="1" fillId="0" borderId="1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2" borderId="2" xfId="0" applyNumberFormat="1" applyFont="1" applyFill="1" applyBorder="1" applyAlignment="1" applyProtection="1">
      <alignment horizontal="left" vertical="top" wrapText="1"/>
    </xf>
    <xf numFmtId="0" fontId="5" fillId="2" borderId="3" xfId="0" applyNumberFormat="1" applyFont="1" applyFill="1" applyBorder="1" applyAlignment="1" applyProtection="1">
      <alignment horizontal="left" vertical="top" wrapText="1"/>
    </xf>
    <xf numFmtId="0" fontId="5" fillId="2" borderId="4" xfId="0" applyNumberFormat="1" applyFont="1" applyFill="1" applyBorder="1" applyAlignment="1" applyProtection="1">
      <alignment horizontal="left" vertical="top" wrapText="1"/>
    </xf>
    <xf numFmtId="0" fontId="1" fillId="2" borderId="5" xfId="0" applyNumberFormat="1" applyFont="1" applyFill="1" applyBorder="1" applyAlignment="1" applyProtection="1">
      <alignment horizontal="center" vertical="top" wrapText="1"/>
    </xf>
    <xf numFmtId="0" fontId="1" fillId="2" borderId="1" xfId="0" applyNumberFormat="1" applyFont="1" applyFill="1" applyBorder="1" applyAlignment="1" applyProtection="1">
      <alignment horizontal="left" vertical="top" wrapText="1"/>
    </xf>
    <xf numFmtId="0" fontId="1" fillId="2" borderId="1" xfId="0" applyNumberFormat="1" applyFont="1" applyFill="1" applyBorder="1" applyAlignment="1" applyProtection="1">
      <alignment vertical="top" wrapText="1"/>
    </xf>
    <xf numFmtId="0" fontId="1" fillId="2" borderId="1" xfId="0" applyNumberFormat="1" applyFont="1" applyFill="1" applyBorder="1" applyAlignment="1" applyProtection="1">
      <alignment horizontal="center" vertical="top" wrapText="1"/>
    </xf>
    <xf numFmtId="1" fontId="1" fillId="2" borderId="1" xfId="0" applyNumberFormat="1" applyFont="1" applyFill="1" applyBorder="1" applyAlignment="1" applyProtection="1">
      <alignment horizontal="center" vertical="top" wrapText="1"/>
    </xf>
    <xf numFmtId="169" fontId="1" fillId="2" borderId="1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3"/>
  <sheetViews>
    <sheetView tabSelected="1" topLeftCell="A31" workbookViewId="0">
      <selection activeCell="N53" sqref="N53"/>
    </sheetView>
  </sheetViews>
  <sheetFormatPr defaultColWidth="9.140625" defaultRowHeight="10.5" customHeight="1" x14ac:dyDescent="0.2"/>
  <cols>
    <col min="1" max="1" width="6.140625" style="1" customWidth="1"/>
    <col min="2" max="2" width="20.85546875" style="1" customWidth="1"/>
    <col min="3" max="3" width="49.42578125" style="1" customWidth="1"/>
    <col min="4" max="4" width="11" style="1" customWidth="1"/>
    <col min="5" max="5" width="13.5703125" style="1" customWidth="1"/>
    <col min="6" max="6" width="9" style="1" customWidth="1"/>
    <col min="7" max="7" width="0" style="1" hidden="1" customWidth="1"/>
    <col min="8" max="16" width="9.140625" style="1"/>
    <col min="17" max="19" width="74" style="2" hidden="1" customWidth="1"/>
    <col min="20" max="21" width="101" style="2" hidden="1" customWidth="1"/>
    <col min="22" max="16384" width="9.140625" style="1"/>
  </cols>
  <sheetData>
    <row r="1" spans="1:21" customFormat="1" ht="15.75" x14ac:dyDescent="0.25">
      <c r="C1" s="3" t="s">
        <v>0</v>
      </c>
    </row>
    <row r="2" spans="1:21" customFormat="1" ht="10.5" customHeight="1" x14ac:dyDescent="0.25">
      <c r="C2" s="4"/>
    </row>
    <row r="3" spans="1:21" customFormat="1" ht="18" x14ac:dyDescent="0.25">
      <c r="A3" s="4"/>
      <c r="B3" s="5" t="s">
        <v>1</v>
      </c>
      <c r="C3" s="23" t="s">
        <v>2</v>
      </c>
      <c r="D3" s="23"/>
      <c r="E3" s="23"/>
      <c r="Q3" s="6" t="s">
        <v>2</v>
      </c>
    </row>
    <row r="4" spans="1:21" customFormat="1" ht="15" x14ac:dyDescent="0.25">
      <c r="B4" s="5" t="s">
        <v>3</v>
      </c>
      <c r="C4" s="23" t="s">
        <v>4</v>
      </c>
      <c r="D4" s="23"/>
      <c r="E4" s="23"/>
      <c r="R4" s="6" t="s">
        <v>4</v>
      </c>
    </row>
    <row r="5" spans="1:21" customFormat="1" ht="15" x14ac:dyDescent="0.25">
      <c r="B5" s="5" t="s">
        <v>5</v>
      </c>
      <c r="C5" s="23" t="s">
        <v>6</v>
      </c>
      <c r="D5" s="23"/>
      <c r="E5" s="23"/>
      <c r="S5" s="6" t="s">
        <v>6</v>
      </c>
    </row>
    <row r="6" spans="1:21" customFormat="1" ht="19.5" customHeight="1" x14ac:dyDescent="0.25">
      <c r="A6" s="7"/>
    </row>
    <row r="7" spans="1:21" customFormat="1" ht="36" customHeight="1" x14ac:dyDescent="0.25">
      <c r="A7" s="8" t="s">
        <v>7</v>
      </c>
      <c r="B7" s="8" t="s">
        <v>8</v>
      </c>
      <c r="C7" s="8" t="s">
        <v>9</v>
      </c>
      <c r="D7" s="8" t="s">
        <v>10</v>
      </c>
      <c r="E7" s="8" t="s">
        <v>11</v>
      </c>
    </row>
    <row r="8" spans="1:21" customFormat="1" ht="15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</row>
    <row r="9" spans="1:21" customFormat="1" ht="15" x14ac:dyDescent="0.25">
      <c r="A9" s="24" t="s">
        <v>12</v>
      </c>
      <c r="B9" s="25"/>
      <c r="C9" s="25"/>
      <c r="D9" s="25"/>
      <c r="E9" s="26"/>
      <c r="T9" s="10" t="s">
        <v>12</v>
      </c>
    </row>
    <row r="10" spans="1:21" customFormat="1" ht="15" x14ac:dyDescent="0.25">
      <c r="A10" s="24" t="s">
        <v>13</v>
      </c>
      <c r="B10" s="25"/>
      <c r="C10" s="25"/>
      <c r="D10" s="25"/>
      <c r="E10" s="26"/>
      <c r="T10" s="10"/>
      <c r="U10" s="10" t="s">
        <v>13</v>
      </c>
    </row>
    <row r="11" spans="1:21" customFormat="1" ht="15" x14ac:dyDescent="0.25">
      <c r="A11" s="11">
        <f>IF(G11&lt;&gt;"",COUNTA(G$1:G11),"")</f>
        <v>1</v>
      </c>
      <c r="B11" s="12" t="s">
        <v>14</v>
      </c>
      <c r="C11" s="13" t="s">
        <v>15</v>
      </c>
      <c r="D11" s="14" t="s">
        <v>16</v>
      </c>
      <c r="E11" s="15">
        <v>4.2431999999999999</v>
      </c>
      <c r="G11" s="1" t="s">
        <v>17</v>
      </c>
      <c r="T11" s="10"/>
      <c r="U11" s="10"/>
    </row>
    <row r="12" spans="1:21" customFormat="1" ht="22.5" x14ac:dyDescent="0.25">
      <c r="A12" s="11">
        <f>IF(G12&lt;&gt;"",COUNTA(G$1:G12),"")</f>
        <v>2</v>
      </c>
      <c r="B12" s="12" t="s">
        <v>18</v>
      </c>
      <c r="C12" s="13" t="s">
        <v>19</v>
      </c>
      <c r="D12" s="14" t="s">
        <v>20</v>
      </c>
      <c r="E12" s="16">
        <v>1.0200000000000001E-3</v>
      </c>
      <c r="G12" s="1" t="s">
        <v>17</v>
      </c>
      <c r="T12" s="10"/>
      <c r="U12" s="10"/>
    </row>
    <row r="13" spans="1:21" customFormat="1" ht="15" x14ac:dyDescent="0.25">
      <c r="A13" s="11">
        <f>IF(G13&lt;&gt;"",COUNTA(G$1:G13),"")</f>
        <v>3</v>
      </c>
      <c r="B13" s="12" t="s">
        <v>21</v>
      </c>
      <c r="C13" s="13" t="s">
        <v>22</v>
      </c>
      <c r="D13" s="14" t="s">
        <v>20</v>
      </c>
      <c r="E13" s="17">
        <v>1.1898E-3</v>
      </c>
      <c r="G13" s="1" t="s">
        <v>17</v>
      </c>
      <c r="T13" s="10"/>
      <c r="U13" s="10"/>
    </row>
    <row r="14" spans="1:21" customFormat="1" ht="15" x14ac:dyDescent="0.25">
      <c r="A14" s="11">
        <f>IF(G14&lt;&gt;"",COUNTA(G$1:G14),"")</f>
        <v>4</v>
      </c>
      <c r="B14" s="12" t="s">
        <v>23</v>
      </c>
      <c r="C14" s="13" t="s">
        <v>24</v>
      </c>
      <c r="D14" s="14" t="s">
        <v>25</v>
      </c>
      <c r="E14" s="15">
        <v>0.4148</v>
      </c>
      <c r="G14" s="1" t="s">
        <v>17</v>
      </c>
      <c r="T14" s="10"/>
      <c r="U14" s="10"/>
    </row>
    <row r="15" spans="1:21" customFormat="1" ht="22.5" x14ac:dyDescent="0.25">
      <c r="A15" s="11">
        <f>IF(G15&lt;&gt;"",COUNTA(G$1:G15),"")</f>
        <v>5</v>
      </c>
      <c r="B15" s="12" t="s">
        <v>26</v>
      </c>
      <c r="C15" s="13" t="s">
        <v>27</v>
      </c>
      <c r="D15" s="14" t="s">
        <v>28</v>
      </c>
      <c r="E15" s="17">
        <v>0.1359804</v>
      </c>
      <c r="G15" s="1" t="s">
        <v>17</v>
      </c>
      <c r="T15" s="10"/>
      <c r="U15" s="10"/>
    </row>
    <row r="16" spans="1:21" customFormat="1" ht="15" x14ac:dyDescent="0.25">
      <c r="A16" s="11">
        <f>IF(G16&lt;&gt;"",COUNTA(G$1:G16),"")</f>
        <v>6</v>
      </c>
      <c r="B16" s="12" t="s">
        <v>29</v>
      </c>
      <c r="C16" s="13" t="s">
        <v>30</v>
      </c>
      <c r="D16" s="14" t="s">
        <v>20</v>
      </c>
      <c r="E16" s="17">
        <v>4.2559999999999999E-4</v>
      </c>
      <c r="G16" s="1" t="s">
        <v>17</v>
      </c>
      <c r="T16" s="10"/>
      <c r="U16" s="10"/>
    </row>
    <row r="17" spans="1:21" customFormat="1" ht="15" x14ac:dyDescent="0.25">
      <c r="A17" s="11">
        <f>IF(G17&lt;&gt;"",COUNTA(G$1:G17),"")</f>
        <v>7</v>
      </c>
      <c r="B17" s="12" t="s">
        <v>31</v>
      </c>
      <c r="C17" s="13" t="s">
        <v>32</v>
      </c>
      <c r="D17" s="14" t="s">
        <v>25</v>
      </c>
      <c r="E17" s="15">
        <v>0.4148</v>
      </c>
      <c r="G17" s="1" t="s">
        <v>17</v>
      </c>
      <c r="T17" s="10"/>
      <c r="U17" s="10"/>
    </row>
    <row r="18" spans="1:21" customFormat="1" ht="15" x14ac:dyDescent="0.25">
      <c r="A18" s="11">
        <f>IF(G18&lt;&gt;"",COUNTA(G$1:G18),"")</f>
        <v>8</v>
      </c>
      <c r="B18" s="12" t="s">
        <v>33</v>
      </c>
      <c r="C18" s="13" t="s">
        <v>34</v>
      </c>
      <c r="D18" s="14" t="s">
        <v>25</v>
      </c>
      <c r="E18" s="15">
        <v>1.0608</v>
      </c>
      <c r="G18" s="1" t="s">
        <v>17</v>
      </c>
      <c r="T18" s="10"/>
      <c r="U18" s="10"/>
    </row>
    <row r="19" spans="1:21" customFormat="1" ht="22.5" x14ac:dyDescent="0.25">
      <c r="A19" s="11">
        <f>IF(G19&lt;&gt;"",COUNTA(G$1:G19),"")</f>
        <v>9</v>
      </c>
      <c r="B19" s="12" t="s">
        <v>35</v>
      </c>
      <c r="C19" s="13" t="s">
        <v>36</v>
      </c>
      <c r="D19" s="14" t="s">
        <v>16</v>
      </c>
      <c r="E19" s="16">
        <v>2.128E-2</v>
      </c>
      <c r="G19" s="1" t="s">
        <v>17</v>
      </c>
      <c r="T19" s="10"/>
      <c r="U19" s="10"/>
    </row>
    <row r="20" spans="1:21" customFormat="1" ht="22.5" x14ac:dyDescent="0.25">
      <c r="A20" s="11">
        <f>IF(G20&lt;&gt;"",COUNTA(G$1:G20),"")</f>
        <v>10</v>
      </c>
      <c r="B20" s="12" t="s">
        <v>37</v>
      </c>
      <c r="C20" s="13" t="s">
        <v>38</v>
      </c>
      <c r="D20" s="14" t="s">
        <v>20</v>
      </c>
      <c r="E20" s="17">
        <v>2.8799999999999999E-5</v>
      </c>
      <c r="G20" s="1" t="s">
        <v>17</v>
      </c>
      <c r="T20" s="10"/>
      <c r="U20" s="10"/>
    </row>
    <row r="21" spans="1:21" customFormat="1" ht="15" x14ac:dyDescent="0.25">
      <c r="A21" s="11">
        <f>IF(G21&lt;&gt;"",COUNTA(G$1:G21),"")</f>
        <v>11</v>
      </c>
      <c r="B21" s="12" t="s">
        <v>39</v>
      </c>
      <c r="C21" s="13" t="s">
        <v>40</v>
      </c>
      <c r="D21" s="14" t="s">
        <v>28</v>
      </c>
      <c r="E21" s="15">
        <v>0.63839999999999997</v>
      </c>
      <c r="G21" s="1" t="s">
        <v>17</v>
      </c>
      <c r="T21" s="10"/>
      <c r="U21" s="10"/>
    </row>
    <row r="22" spans="1:21" customFormat="1" ht="15" x14ac:dyDescent="0.25">
      <c r="A22" s="11">
        <f>IF(G22&lt;&gt;"",COUNTA(G$1:G22),"")</f>
        <v>12</v>
      </c>
      <c r="B22" s="12" t="s">
        <v>41</v>
      </c>
      <c r="C22" s="13" t="s">
        <v>42</v>
      </c>
      <c r="D22" s="14" t="s">
        <v>20</v>
      </c>
      <c r="E22" s="16">
        <v>0.34048</v>
      </c>
      <c r="G22" s="1" t="s">
        <v>17</v>
      </c>
      <c r="T22" s="10"/>
      <c r="U22" s="10"/>
    </row>
    <row r="23" spans="1:21" customFormat="1" ht="15" x14ac:dyDescent="0.25">
      <c r="A23" s="11">
        <f>IF(G23&lt;&gt;"",COUNTA(G$1:G23),"")</f>
        <v>13</v>
      </c>
      <c r="B23" s="12" t="s">
        <v>43</v>
      </c>
      <c r="C23" s="13" t="s">
        <v>44</v>
      </c>
      <c r="D23" s="14" t="s">
        <v>16</v>
      </c>
      <c r="E23" s="16">
        <v>0.70755999999999997</v>
      </c>
      <c r="G23" s="1" t="s">
        <v>17</v>
      </c>
      <c r="T23" s="10"/>
      <c r="U23" s="10"/>
    </row>
    <row r="24" spans="1:21" customFormat="1" ht="15" x14ac:dyDescent="0.25">
      <c r="A24" s="11">
        <f>IF(G24&lt;&gt;"",COUNTA(G$1:G24),"")</f>
        <v>14</v>
      </c>
      <c r="B24" s="12" t="s">
        <v>45</v>
      </c>
      <c r="C24" s="13" t="s">
        <v>46</v>
      </c>
      <c r="D24" s="14" t="s">
        <v>16</v>
      </c>
      <c r="E24" s="15">
        <v>-0.22239999999999999</v>
      </c>
      <c r="G24" s="1" t="s">
        <v>17</v>
      </c>
      <c r="T24" s="10"/>
      <c r="U24" s="10"/>
    </row>
    <row r="25" spans="1:21" customFormat="1" ht="15" x14ac:dyDescent="0.25">
      <c r="A25" s="11">
        <f>IF(G25&lt;&gt;"",COUNTA(G$1:G25),"")</f>
        <v>15</v>
      </c>
      <c r="B25" s="12" t="s">
        <v>47</v>
      </c>
      <c r="C25" s="13" t="s">
        <v>48</v>
      </c>
      <c r="D25" s="14" t="s">
        <v>16</v>
      </c>
      <c r="E25" s="15">
        <v>0.18149999999999999</v>
      </c>
      <c r="G25" s="1" t="s">
        <v>17</v>
      </c>
      <c r="T25" s="10"/>
      <c r="U25" s="10"/>
    </row>
    <row r="26" spans="1:21" customFormat="1" ht="15" x14ac:dyDescent="0.25">
      <c r="A26" s="11">
        <f>IF(G26&lt;&gt;"",COUNTA(G$1:G26),"")</f>
        <v>16</v>
      </c>
      <c r="B26" s="12" t="s">
        <v>49</v>
      </c>
      <c r="C26" s="13" t="s">
        <v>50</v>
      </c>
      <c r="D26" s="14" t="s">
        <v>16</v>
      </c>
      <c r="E26" s="18">
        <v>0.46</v>
      </c>
      <c r="G26" s="1" t="s">
        <v>17</v>
      </c>
      <c r="T26" s="10"/>
      <c r="U26" s="10"/>
    </row>
    <row r="27" spans="1:21" customFormat="1" ht="22.5" x14ac:dyDescent="0.25">
      <c r="A27" s="11">
        <f>IF(G27&lt;&gt;"",COUNTA(G$1:G27),"")</f>
        <v>17</v>
      </c>
      <c r="B27" s="12" t="s">
        <v>51</v>
      </c>
      <c r="C27" s="13" t="s">
        <v>52</v>
      </c>
      <c r="D27" s="14" t="s">
        <v>53</v>
      </c>
      <c r="E27" s="19">
        <v>0.20100000000000001</v>
      </c>
      <c r="G27" s="1" t="s">
        <v>17</v>
      </c>
      <c r="T27" s="10"/>
      <c r="U27" s="10"/>
    </row>
    <row r="28" spans="1:21" customFormat="1" ht="15" x14ac:dyDescent="0.25">
      <c r="A28" s="11">
        <f>IF(G28&lt;&gt;"",COUNTA(G$1:G28),"")</f>
        <v>18</v>
      </c>
      <c r="B28" s="12" t="s">
        <v>54</v>
      </c>
      <c r="C28" s="13" t="s">
        <v>55</v>
      </c>
      <c r="D28" s="14" t="s">
        <v>20</v>
      </c>
      <c r="E28" s="17">
        <v>5.8520000000000002E-4</v>
      </c>
      <c r="G28" s="1" t="s">
        <v>17</v>
      </c>
      <c r="T28" s="10"/>
      <c r="U28" s="10"/>
    </row>
    <row r="29" spans="1:21" customFormat="1" ht="15" x14ac:dyDescent="0.25">
      <c r="A29" s="11">
        <f>IF(G29&lt;&gt;"",COUNTA(G$1:G29),"")</f>
        <v>19</v>
      </c>
      <c r="B29" s="12" t="s">
        <v>56</v>
      </c>
      <c r="C29" s="13" t="s">
        <v>57</v>
      </c>
      <c r="D29" s="14" t="s">
        <v>20</v>
      </c>
      <c r="E29" s="17">
        <v>5.9999999999999997E-7</v>
      </c>
      <c r="G29" s="1" t="s">
        <v>17</v>
      </c>
      <c r="T29" s="10"/>
      <c r="U29" s="10"/>
    </row>
    <row r="30" spans="1:21" customFormat="1" ht="22.5" x14ac:dyDescent="0.25">
      <c r="A30" s="11">
        <f>IF(G30&lt;&gt;"",COUNTA(G$1:G30),"")</f>
        <v>20</v>
      </c>
      <c r="B30" s="12" t="s">
        <v>58</v>
      </c>
      <c r="C30" s="13" t="s">
        <v>59</v>
      </c>
      <c r="D30" s="14" t="s">
        <v>16</v>
      </c>
      <c r="E30" s="20">
        <v>1.2068559999999999</v>
      </c>
      <c r="G30" s="1" t="s">
        <v>17</v>
      </c>
      <c r="T30" s="10"/>
      <c r="U30" s="10"/>
    </row>
    <row r="31" spans="1:21" customFormat="1" ht="15" x14ac:dyDescent="0.25">
      <c r="A31" s="11">
        <f>IF(G31&lt;&gt;"",COUNTA(G$1:G31),"")</f>
        <v>21</v>
      </c>
      <c r="B31" s="12" t="s">
        <v>60</v>
      </c>
      <c r="C31" s="13" t="s">
        <v>61</v>
      </c>
      <c r="D31" s="14" t="s">
        <v>16</v>
      </c>
      <c r="E31" s="15">
        <v>12.3552</v>
      </c>
      <c r="G31" s="1" t="s">
        <v>17</v>
      </c>
      <c r="T31" s="10"/>
      <c r="U31" s="10"/>
    </row>
    <row r="32" spans="1:21" customFormat="1" ht="15" x14ac:dyDescent="0.25">
      <c r="A32" s="11">
        <f>IF(G32&lt;&gt;"",COUNTA(G$1:G32),"")</f>
        <v>22</v>
      </c>
      <c r="B32" s="12" t="s">
        <v>62</v>
      </c>
      <c r="C32" s="13" t="s">
        <v>63</v>
      </c>
      <c r="D32" s="14" t="s">
        <v>16</v>
      </c>
      <c r="E32" s="17">
        <v>5.5836622</v>
      </c>
      <c r="G32" s="1" t="s">
        <v>17</v>
      </c>
      <c r="T32" s="10"/>
      <c r="U32" s="10"/>
    </row>
    <row r="33" spans="1:21" customFormat="1" ht="15" x14ac:dyDescent="0.25">
      <c r="A33" s="11">
        <f>IF(G33&lt;&gt;"",COUNTA(G$1:G33),"")</f>
        <v>23</v>
      </c>
      <c r="B33" s="12" t="s">
        <v>64</v>
      </c>
      <c r="C33" s="13" t="s">
        <v>65</v>
      </c>
      <c r="D33" s="14" t="s">
        <v>66</v>
      </c>
      <c r="E33" s="21">
        <v>2</v>
      </c>
      <c r="G33" s="1" t="s">
        <v>17</v>
      </c>
      <c r="T33" s="10"/>
      <c r="U33" s="10"/>
    </row>
    <row r="34" spans="1:21" customFormat="1" ht="15" x14ac:dyDescent="0.25">
      <c r="A34" s="11">
        <f>IF(G34&lt;&gt;"",COUNTA(G$1:G34),"")</f>
        <v>24</v>
      </c>
      <c r="B34" s="12" t="s">
        <v>64</v>
      </c>
      <c r="C34" s="13" t="s">
        <v>67</v>
      </c>
      <c r="D34" s="14" t="s">
        <v>66</v>
      </c>
      <c r="E34" s="21">
        <v>34</v>
      </c>
      <c r="G34" s="1" t="s">
        <v>17</v>
      </c>
      <c r="T34" s="10"/>
      <c r="U34" s="10"/>
    </row>
    <row r="35" spans="1:21" customFormat="1" ht="15" x14ac:dyDescent="0.25">
      <c r="A35" s="11">
        <f>IF(G35&lt;&gt;"",COUNTA(G$1:G35),"")</f>
        <v>25</v>
      </c>
      <c r="B35" s="12" t="s">
        <v>64</v>
      </c>
      <c r="C35" s="13" t="s">
        <v>68</v>
      </c>
      <c r="D35" s="14" t="s">
        <v>66</v>
      </c>
      <c r="E35" s="21">
        <v>34</v>
      </c>
      <c r="G35" s="1" t="s">
        <v>17</v>
      </c>
      <c r="T35" s="10"/>
      <c r="U35" s="10"/>
    </row>
    <row r="36" spans="1:21" customFormat="1" ht="15" x14ac:dyDescent="0.25">
      <c r="A36" s="11">
        <f>IF(G36&lt;&gt;"",COUNTA(G$1:G36),"")</f>
        <v>26</v>
      </c>
      <c r="B36" s="12" t="s">
        <v>64</v>
      </c>
      <c r="C36" s="13" t="s">
        <v>69</v>
      </c>
      <c r="D36" s="14" t="s">
        <v>66</v>
      </c>
      <c r="E36" s="21">
        <v>32</v>
      </c>
      <c r="G36" s="1" t="s">
        <v>17</v>
      </c>
      <c r="T36" s="10"/>
      <c r="U36" s="10"/>
    </row>
    <row r="37" spans="1:21" customFormat="1" ht="22.5" x14ac:dyDescent="0.25">
      <c r="A37" s="11">
        <f>IF(G37&lt;&gt;"",COUNTA(G$1:G37),"")</f>
        <v>27</v>
      </c>
      <c r="B37" s="12" t="s">
        <v>64</v>
      </c>
      <c r="C37" s="13" t="s">
        <v>70</v>
      </c>
      <c r="D37" s="14" t="s">
        <v>71</v>
      </c>
      <c r="E37" s="21">
        <v>10</v>
      </c>
      <c r="G37" s="1" t="s">
        <v>17</v>
      </c>
      <c r="T37" s="10"/>
      <c r="U37" s="10"/>
    </row>
    <row r="38" spans="1:21" customFormat="1" ht="15" x14ac:dyDescent="0.25">
      <c r="A38" s="11">
        <f>IF(G38&lt;&gt;"",COUNTA(G$1:G38),"")</f>
        <v>28</v>
      </c>
      <c r="B38" s="12" t="s">
        <v>72</v>
      </c>
      <c r="C38" s="13" t="s">
        <v>73</v>
      </c>
      <c r="D38" s="14" t="s">
        <v>74</v>
      </c>
      <c r="E38" s="21">
        <v>7</v>
      </c>
      <c r="G38" s="1" t="s">
        <v>17</v>
      </c>
      <c r="T38" s="10"/>
      <c r="U38" s="10"/>
    </row>
    <row r="39" spans="1:21" customFormat="1" ht="33.75" x14ac:dyDescent="0.25">
      <c r="A39" s="11">
        <f>IF(G39&lt;&gt;"",COUNTA(G$1:G39),"")</f>
        <v>29</v>
      </c>
      <c r="B39" s="12" t="s">
        <v>75</v>
      </c>
      <c r="C39" s="13" t="s">
        <v>76</v>
      </c>
      <c r="D39" s="14" t="s">
        <v>20</v>
      </c>
      <c r="E39" s="22">
        <v>1.5</v>
      </c>
      <c r="G39" s="1" t="s">
        <v>17</v>
      </c>
      <c r="T39" s="10"/>
      <c r="U39" s="10"/>
    </row>
    <row r="40" spans="1:21" customFormat="1" ht="15" x14ac:dyDescent="0.25">
      <c r="A40" s="11">
        <f>IF(G40&lt;&gt;"",COUNTA(G$1:G40),"")</f>
        <v>30</v>
      </c>
      <c r="B40" s="12" t="s">
        <v>77</v>
      </c>
      <c r="C40" s="13" t="s">
        <v>78</v>
      </c>
      <c r="D40" s="14" t="s">
        <v>74</v>
      </c>
      <c r="E40" s="21">
        <v>34</v>
      </c>
      <c r="G40" s="1" t="s">
        <v>17</v>
      </c>
      <c r="T40" s="10"/>
      <c r="U40" s="10"/>
    </row>
    <row r="41" spans="1:21" customFormat="1" ht="15" x14ac:dyDescent="0.25">
      <c r="A41" s="11">
        <f>IF(G41&lt;&gt;"",COUNTA(G$1:G41),"")</f>
        <v>31</v>
      </c>
      <c r="B41" s="12" t="s">
        <v>79</v>
      </c>
      <c r="C41" s="13" t="s">
        <v>61</v>
      </c>
      <c r="D41" s="14" t="s">
        <v>16</v>
      </c>
      <c r="E41" s="19">
        <v>11.231999999999999</v>
      </c>
      <c r="G41" s="1" t="s">
        <v>17</v>
      </c>
      <c r="T41" s="10"/>
      <c r="U41" s="10"/>
    </row>
    <row r="42" spans="1:21" customFormat="1" ht="22.5" x14ac:dyDescent="0.25">
      <c r="A42" s="11">
        <f>IF(G42&lt;&gt;"",COUNTA(G$1:G42),"")</f>
        <v>32</v>
      </c>
      <c r="B42" s="12" t="s">
        <v>80</v>
      </c>
      <c r="C42" s="13" t="s">
        <v>81</v>
      </c>
      <c r="D42" s="14" t="s">
        <v>16</v>
      </c>
      <c r="E42" s="22">
        <v>50.4</v>
      </c>
      <c r="G42" s="1" t="s">
        <v>17</v>
      </c>
      <c r="T42" s="10"/>
      <c r="U42" s="10"/>
    </row>
    <row r="43" spans="1:21" customFormat="1" ht="22.5" x14ac:dyDescent="0.25">
      <c r="A43" s="11">
        <f>IF(G43&lt;&gt;"",COUNTA(G$1:G43),"")</f>
        <v>33</v>
      </c>
      <c r="B43" s="12" t="s">
        <v>82</v>
      </c>
      <c r="C43" s="13" t="s">
        <v>83</v>
      </c>
      <c r="D43" s="14" t="s">
        <v>74</v>
      </c>
      <c r="E43" s="21">
        <v>4</v>
      </c>
      <c r="G43" s="1" t="s">
        <v>17</v>
      </c>
      <c r="T43" s="10"/>
      <c r="U43" s="10"/>
    </row>
    <row r="44" spans="1:21" customFormat="1" ht="33.75" x14ac:dyDescent="0.25">
      <c r="A44" s="11">
        <f>IF(G44&lt;&gt;"",COUNTA(G$1:G44),"")</f>
        <v>34</v>
      </c>
      <c r="B44" s="12" t="s">
        <v>84</v>
      </c>
      <c r="C44" s="13" t="s">
        <v>85</v>
      </c>
      <c r="D44" s="14" t="s">
        <v>74</v>
      </c>
      <c r="E44" s="21">
        <v>4</v>
      </c>
      <c r="G44" s="1" t="s">
        <v>17</v>
      </c>
      <c r="T44" s="10"/>
      <c r="U44" s="10"/>
    </row>
    <row r="45" spans="1:21" customFormat="1" ht="15" x14ac:dyDescent="0.25">
      <c r="A45" s="27" t="s">
        <v>86</v>
      </c>
      <c r="B45" s="28"/>
      <c r="C45" s="28"/>
      <c r="D45" s="28"/>
      <c r="E45" s="29"/>
      <c r="T45" s="10" t="s">
        <v>86</v>
      </c>
      <c r="U45" s="10"/>
    </row>
    <row r="46" spans="1:21" customFormat="1" ht="15" x14ac:dyDescent="0.25">
      <c r="A46" s="27" t="s">
        <v>13</v>
      </c>
      <c r="B46" s="28"/>
      <c r="C46" s="28"/>
      <c r="D46" s="28"/>
      <c r="E46" s="29"/>
      <c r="T46" s="10"/>
      <c r="U46" s="10" t="s">
        <v>13</v>
      </c>
    </row>
    <row r="47" spans="1:21" customFormat="1" ht="15" x14ac:dyDescent="0.25">
      <c r="A47" s="30">
        <f>IF(G47&lt;&gt;"",COUNTA(G$1:G47),"")</f>
        <v>35</v>
      </c>
      <c r="B47" s="31" t="s">
        <v>64</v>
      </c>
      <c r="C47" s="32" t="s">
        <v>87</v>
      </c>
      <c r="D47" s="33" t="s">
        <v>66</v>
      </c>
      <c r="E47" s="34">
        <v>80</v>
      </c>
      <c r="G47" s="1" t="s">
        <v>17</v>
      </c>
      <c r="T47" s="10"/>
      <c r="U47" s="10"/>
    </row>
    <row r="48" spans="1:21" customFormat="1" ht="15" x14ac:dyDescent="0.25">
      <c r="A48" s="30">
        <f>IF(G48&lt;&gt;"",COUNTA(G$1:G48),"")</f>
        <v>36</v>
      </c>
      <c r="B48" s="31" t="s">
        <v>64</v>
      </c>
      <c r="C48" s="32" t="s">
        <v>88</v>
      </c>
      <c r="D48" s="33" t="s">
        <v>66</v>
      </c>
      <c r="E48" s="34">
        <v>16</v>
      </c>
      <c r="G48" s="1" t="s">
        <v>17</v>
      </c>
      <c r="T48" s="10"/>
      <c r="U48" s="10"/>
    </row>
    <row r="49" spans="1:21" customFormat="1" ht="22.5" x14ac:dyDescent="0.25">
      <c r="A49" s="30">
        <f>IF(G49&lt;&gt;"",COUNTA(G$1:G49),"")</f>
        <v>37</v>
      </c>
      <c r="B49" s="31" t="s">
        <v>64</v>
      </c>
      <c r="C49" s="32" t="s">
        <v>89</v>
      </c>
      <c r="D49" s="33" t="s">
        <v>71</v>
      </c>
      <c r="E49" s="35">
        <v>308.5</v>
      </c>
      <c r="G49" s="1" t="s">
        <v>17</v>
      </c>
      <c r="T49" s="10"/>
      <c r="U49" s="10"/>
    </row>
    <row r="50" spans="1:21" customFormat="1" ht="33.75" x14ac:dyDescent="0.25">
      <c r="A50" s="30">
        <f>IF(G50&lt;&gt;"",COUNTA(G$1:G50),"")</f>
        <v>38</v>
      </c>
      <c r="B50" s="31" t="s">
        <v>90</v>
      </c>
      <c r="C50" s="32" t="s">
        <v>91</v>
      </c>
      <c r="D50" s="33" t="s">
        <v>16</v>
      </c>
      <c r="E50" s="34">
        <v>7</v>
      </c>
      <c r="G50" s="1" t="s">
        <v>17</v>
      </c>
      <c r="T50" s="10"/>
      <c r="U50" s="10"/>
    </row>
    <row r="51" spans="1:21" customFormat="1" ht="22.5" x14ac:dyDescent="0.25">
      <c r="A51" s="30">
        <f>IF(G51&lt;&gt;"",COUNTA(G$1:G51),"")</f>
        <v>39</v>
      </c>
      <c r="B51" s="31" t="s">
        <v>92</v>
      </c>
      <c r="C51" s="32" t="s">
        <v>93</v>
      </c>
      <c r="D51" s="33" t="s">
        <v>74</v>
      </c>
      <c r="E51" s="34">
        <v>7</v>
      </c>
      <c r="G51" s="1" t="s">
        <v>17</v>
      </c>
      <c r="T51" s="10"/>
      <c r="U51" s="10"/>
    </row>
    <row r="52" spans="1:21" customFormat="1" ht="33.75" x14ac:dyDescent="0.25">
      <c r="A52" s="30">
        <f>IF(G52&lt;&gt;"",COUNTA(G$1:G52),"")</f>
        <v>40</v>
      </c>
      <c r="B52" s="31" t="s">
        <v>94</v>
      </c>
      <c r="C52" s="32" t="s">
        <v>95</v>
      </c>
      <c r="D52" s="33" t="s">
        <v>74</v>
      </c>
      <c r="E52" s="34">
        <v>14</v>
      </c>
      <c r="G52" s="1" t="s">
        <v>17</v>
      </c>
      <c r="T52" s="10"/>
      <c r="U52" s="10"/>
    </row>
    <row r="53" spans="1:21" customFormat="1" ht="13.5" customHeight="1" x14ac:dyDescent="0.25"/>
  </sheetData>
  <mergeCells count="7">
    <mergeCell ref="A45:E45"/>
    <mergeCell ref="A46:E46"/>
    <mergeCell ref="C3:E3"/>
    <mergeCell ref="C4:E4"/>
    <mergeCell ref="C5:E5"/>
    <mergeCell ref="A9:E9"/>
    <mergeCell ref="A10:E10"/>
  </mergeCells>
  <printOptions horizontalCentered="1"/>
  <pageMargins left="0.39370077848434498" right="0.23622047901153601" top="0.35433071851730302" bottom="0.31496062874794001" header="0.118110239505768" footer="0.118110239505768"/>
  <pageSetup paperSize="9" scale="96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 Ноября, 1-14 - Расчет общей п</vt:lpstr>
      <vt:lpstr>'7 Ноября, 1-14 - Расчет общей п'!Заголовки_для_печати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Мизюгин ПВ</dc:creator>
  <cp:lastModifiedBy>Мизюгин ПВ</cp:lastModifiedBy>
  <cp:lastPrinted>2022-10-24T12:13:08Z</cp:lastPrinted>
  <dcterms:created xsi:type="dcterms:W3CDTF">2020-09-30T08:50:27Z</dcterms:created>
  <dcterms:modified xsi:type="dcterms:W3CDTF">2023-09-13T06:38:26Z</dcterms:modified>
</cp:coreProperties>
</file>